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a\Desktop\Tarife ECOSERV\"/>
    </mc:Choice>
  </mc:AlternateContent>
  <bookViews>
    <workbookView xWindow="0" yWindow="0" windowWidth="19200" windowHeight="11595" activeTab="1"/>
  </bookViews>
  <sheets>
    <sheet name="tarife functionare (2)" sheetId="1" r:id="rId1"/>
    <sheet name="tarife functionare" sheetId="2" r:id="rId2"/>
    <sheet name="tarife in afara orasului" sheetId="3" r:id="rId3"/>
    <sheet name="tarife in oras" sheetId="4" r:id="rId4"/>
  </sheets>
  <definedNames>
    <definedName name="OLE_LINK1" localSheetId="2">'tarife in afara orasului'!$B$31</definedName>
  </definedNames>
  <calcPr calcId="152511" iterate="1"/>
</workbook>
</file>

<file path=xl/calcChain.xml><?xml version="1.0" encoding="utf-8"?>
<calcChain xmlns="http://schemas.openxmlformats.org/spreadsheetml/2006/main">
  <c r="J10" i="2" l="1"/>
  <c r="J9" i="2"/>
  <c r="G28" i="1"/>
  <c r="G27" i="1"/>
  <c r="G26" i="1"/>
  <c r="G25" i="1"/>
  <c r="G24" i="1"/>
  <c r="G23" i="1"/>
  <c r="Q22" i="1"/>
  <c r="G22" i="1"/>
  <c r="Q21" i="1"/>
  <c r="G21" i="1"/>
  <c r="Q20" i="1"/>
  <c r="G20" i="1"/>
  <c r="Q19" i="1"/>
  <c r="G19" i="1"/>
  <c r="Q18" i="1"/>
  <c r="G18" i="1"/>
  <c r="Q17" i="1"/>
  <c r="I17" i="1"/>
  <c r="G17" i="1"/>
  <c r="G16" i="1"/>
  <c r="I15" i="1"/>
  <c r="G15" i="1"/>
  <c r="G14" i="1"/>
  <c r="I13" i="1"/>
  <c r="G13" i="1"/>
  <c r="G12" i="1"/>
  <c r="I11" i="1"/>
  <c r="G11" i="1"/>
  <c r="G10" i="1"/>
  <c r="N9" i="1"/>
  <c r="G9" i="1"/>
  <c r="K19" i="1" l="1"/>
  <c r="M19" i="1" s="1"/>
  <c r="K10" i="1"/>
  <c r="K14" i="1"/>
  <c r="K16" i="1"/>
  <c r="Q23" i="1"/>
  <c r="I19" i="1"/>
  <c r="I10" i="1"/>
  <c r="I12" i="1"/>
  <c r="I14" i="1"/>
  <c r="I16" i="1"/>
  <c r="I21" i="1"/>
  <c r="K23" i="1"/>
  <c r="M23" i="1" s="1"/>
  <c r="K11" i="1"/>
  <c r="K13" i="1"/>
  <c r="K15" i="1"/>
  <c r="K17" i="1"/>
  <c r="M17" i="1" s="1"/>
  <c r="I23" i="1"/>
  <c r="M11" i="1"/>
  <c r="M13" i="1"/>
  <c r="M15" i="1"/>
  <c r="K24" i="1"/>
  <c r="I9" i="1"/>
  <c r="K9" i="1" s="1"/>
  <c r="M9" i="1" s="1"/>
  <c r="I18" i="1"/>
  <c r="I20" i="1"/>
  <c r="K20" i="1" s="1"/>
  <c r="M20" i="1" s="1"/>
  <c r="I22" i="1"/>
  <c r="I24" i="1"/>
  <c r="I25" i="1"/>
  <c r="K25" i="1" s="1"/>
  <c r="I26" i="1"/>
  <c r="K26" i="1" s="1"/>
  <c r="M26" i="1" s="1"/>
  <c r="I27" i="1"/>
  <c r="I28" i="1"/>
  <c r="M10" i="1" l="1"/>
  <c r="M24" i="1"/>
  <c r="M16" i="1"/>
  <c r="K21" i="1"/>
  <c r="M21" i="1" s="1"/>
  <c r="K28" i="1"/>
  <c r="M28" i="1" s="1"/>
  <c r="M14" i="1"/>
  <c r="K12" i="1"/>
  <c r="M12" i="1" s="1"/>
  <c r="M22" i="1"/>
  <c r="K18" i="1"/>
  <c r="M18" i="1" s="1"/>
  <c r="K22" i="1"/>
  <c r="M25" i="1"/>
  <c r="K27" i="1"/>
  <c r="M27" i="1" s="1"/>
</calcChain>
</file>

<file path=xl/sharedStrings.xml><?xml version="1.0" encoding="utf-8"?>
<sst xmlns="http://schemas.openxmlformats.org/spreadsheetml/2006/main" count="208" uniqueCount="68">
  <si>
    <t>Anexa nr.3 la HCL Sighisoara  nr.____________________</t>
  </si>
  <si>
    <t xml:space="preserve">                                                 TARIFE FUNCTIONARE SI STATIONARE MASINI SI UTILAJE</t>
  </si>
  <si>
    <t>Total</t>
  </si>
  <si>
    <t>Chelt.</t>
  </si>
  <si>
    <t>Profit</t>
  </si>
  <si>
    <t>Tarif</t>
  </si>
  <si>
    <t>Nr.crt.</t>
  </si>
  <si>
    <t>Denumirea utilajului</t>
  </si>
  <si>
    <t>UM</t>
  </si>
  <si>
    <t>Manopera</t>
  </si>
  <si>
    <t>Utilaj</t>
  </si>
  <si>
    <t>chelt.directe</t>
  </si>
  <si>
    <t>indirecte 12%</t>
  </si>
  <si>
    <t>Funct.</t>
  </si>
  <si>
    <t>Stat.</t>
  </si>
  <si>
    <t>Dacia autoutilitara MS 12 CLS</t>
  </si>
  <si>
    <t>ora</t>
  </si>
  <si>
    <t>Autobasculanta 11XIL</t>
  </si>
  <si>
    <t>Autoutilitara IVECO 11XUF</t>
  </si>
  <si>
    <t>Autobasculanta Berna MS 05 CLS</t>
  </si>
  <si>
    <t>Tractor U650</t>
  </si>
  <si>
    <t>Tractor U445</t>
  </si>
  <si>
    <t>Rulou vibrator Bomag</t>
  </si>
  <si>
    <t>Microbuz Mercedes MS 40 CLS</t>
  </si>
  <si>
    <t>Autogreder cu motor Deutz</t>
  </si>
  <si>
    <t>Incarcator frontal Hanomag MS 449</t>
  </si>
  <si>
    <t>Masina marcaje rutiere Sibelline 100</t>
  </si>
  <si>
    <t>Placa vibratoare</t>
  </si>
  <si>
    <t>Motogenerator GEP 3000</t>
  </si>
  <si>
    <t>Motocompresor</t>
  </si>
  <si>
    <t>Masina de taiat asfalt</t>
  </si>
  <si>
    <t>Atomizor, suflanta</t>
  </si>
  <si>
    <t>Motounealta de cosit</t>
  </si>
  <si>
    <t>Motofierastrau mecanic</t>
  </si>
  <si>
    <t>Incarcator frontal Schaeff</t>
  </si>
  <si>
    <t>Masina spalat cu presiune</t>
  </si>
  <si>
    <t>NOTA:</t>
  </si>
  <si>
    <t>Tarifele nu contin TVA</t>
  </si>
  <si>
    <t>Tariful orar folosit este de 10,90 lei/ora, tarif mediu national, conform buletinelor statistice lunare de preturi.</t>
  </si>
  <si>
    <t>La tariful orar de 10,90 lei/ora se adauga:</t>
  </si>
  <si>
    <t>CAS 15,80%, sanatate 5,2%, somaj 0,5%, fond de garantare salarii 0,25%, indemnizatii concedii boala 0,85%, accidente de munca 0,251%,</t>
  </si>
  <si>
    <t>potrivit reglementarilor legale in vigoare,</t>
  </si>
  <si>
    <t>Cheltuieli indirecte 12%, Profit 5%</t>
  </si>
  <si>
    <t>Anexa 5</t>
  </si>
  <si>
    <t>TARIFELE PENTRU TRANSPORT (LEI/KM) IN FUNCTIE DE VITEZEKE DE DEPLASARE</t>
  </si>
  <si>
    <t>A AUTOVEHICULELOR SI UTILAJELOR IN AFARA ORASULUI</t>
  </si>
  <si>
    <t>Nr.Crt.</t>
  </si>
  <si>
    <t>Denumirea autovehicul</t>
  </si>
  <si>
    <t>viteza km/ora</t>
  </si>
  <si>
    <t>tarif/ora</t>
  </si>
  <si>
    <t>tarif/km</t>
  </si>
  <si>
    <t>km</t>
  </si>
  <si>
    <t>Autobasculanta MS 11XIL</t>
  </si>
  <si>
    <t>Autoutilitara IVECO MS 11XUF</t>
  </si>
  <si>
    <t>Incarcator frontal Scaeff</t>
  </si>
  <si>
    <t>Aceste viteze au fost determinate in urma analizarii datelor inregistrate de</t>
  </si>
  <si>
    <t>kilometraje precum si de prescriptiile tehnice</t>
  </si>
  <si>
    <t>Anexa 4</t>
  </si>
  <si>
    <t>A AUTOVEHICULELOR SI UTILAJELOR IN ORAS</t>
  </si>
  <si>
    <t>Comisia de analiza, stabilire, ajustare sau modificare a preturilor si tarifelor aferente serviciilor publice:</t>
  </si>
  <si>
    <t>Preşedinte- Cioanta Minerva Elisabeta</t>
  </si>
  <si>
    <t>Membru   - Ciotloş Ioan</t>
  </si>
  <si>
    <t>Membru   - Ştefănescu Constantin</t>
  </si>
  <si>
    <t>Dacia autoutilitara MS 75 CCZ</t>
  </si>
  <si>
    <t>Dacia autoutilitara MS 12 CCZ</t>
  </si>
  <si>
    <t>Miniexacavator Kanmar SV16</t>
  </si>
  <si>
    <t>41.40</t>
  </si>
  <si>
    <t>13.39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</si>
</sst>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/>
    <xf numFmtId="9" fontId="0" fillId="0" borderId="1" xfId="0" applyNumberFormat="1" applyBorder="1" applyAlignment="1">
      <alignment horizontal="center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8</xdr:col>
          <xdr:colOff>285750</xdr:colOff>
          <xdr:row>37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7</xdr:col>
          <xdr:colOff>323850</xdr:colOff>
          <xdr:row>37</xdr:row>
          <xdr:rowOff>180975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7</xdr:col>
          <xdr:colOff>285750</xdr:colOff>
          <xdr:row>37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1"/>
  <sheetViews>
    <sheetView topLeftCell="A29" workbookViewId="0">
      <selection activeCell="C36" sqref="C36"/>
    </sheetView>
  </sheetViews>
  <sheetFormatPr defaultColWidth="9" defaultRowHeight="15"/>
  <cols>
    <col min="2" max="2" width="6" style="1" customWidth="1"/>
    <col min="3" max="3" width="28.85546875" customWidth="1"/>
    <col min="4" max="4" width="6.7109375" style="1" customWidth="1"/>
    <col min="5" max="7" width="9" style="1"/>
    <col min="8" max="9" width="10.28515625" style="1" customWidth="1"/>
    <col min="10" max="11" width="11.42578125" style="1" customWidth="1"/>
    <col min="12" max="13" width="9" style="1"/>
    <col min="14" max="14" width="10.42578125" style="1" customWidth="1"/>
    <col min="15" max="15" width="9" style="1"/>
    <col min="17" max="17" width="12.5703125" style="7"/>
  </cols>
  <sheetData>
    <row r="2" spans="2:17">
      <c r="L2" s="1" t="s">
        <v>0</v>
      </c>
    </row>
    <row r="5" spans="2:17">
      <c r="F5" s="1" t="s">
        <v>1</v>
      </c>
    </row>
    <row r="7" spans="2:17">
      <c r="B7" s="8"/>
      <c r="C7" s="9"/>
      <c r="D7" s="8"/>
      <c r="E7" s="8"/>
      <c r="F7" s="8"/>
      <c r="G7" s="8"/>
      <c r="H7" s="8" t="s">
        <v>2</v>
      </c>
      <c r="I7" s="8"/>
      <c r="J7" s="8" t="s">
        <v>3</v>
      </c>
      <c r="K7" s="8"/>
      <c r="L7" s="8" t="s">
        <v>4</v>
      </c>
      <c r="M7" s="8"/>
      <c r="N7" s="8" t="s">
        <v>2</v>
      </c>
      <c r="O7" s="8" t="s">
        <v>5</v>
      </c>
    </row>
    <row r="8" spans="2:17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/>
      <c r="H8" s="2" t="s">
        <v>11</v>
      </c>
      <c r="I8" s="2"/>
      <c r="J8" s="2" t="s">
        <v>12</v>
      </c>
      <c r="K8" s="2"/>
      <c r="L8" s="11">
        <v>0.05</v>
      </c>
      <c r="M8" s="11"/>
      <c r="N8" s="2" t="s">
        <v>13</v>
      </c>
      <c r="O8" s="2" t="s">
        <v>14</v>
      </c>
    </row>
    <row r="9" spans="2:17">
      <c r="B9" s="2">
        <v>1</v>
      </c>
      <c r="C9" s="3" t="s">
        <v>15</v>
      </c>
      <c r="D9" s="2" t="s">
        <v>16</v>
      </c>
      <c r="E9" s="4">
        <v>13.39</v>
      </c>
      <c r="F9" s="4">
        <v>15.66</v>
      </c>
      <c r="G9" s="13">
        <f>E9+F9</f>
        <v>29.05</v>
      </c>
      <c r="H9" s="4">
        <v>29.06</v>
      </c>
      <c r="I9" s="13">
        <f>G9*12%</f>
        <v>3.4859999999999998</v>
      </c>
      <c r="J9" s="4">
        <v>3.49</v>
      </c>
      <c r="K9" s="13">
        <f>(G9+I9)*5%</f>
        <v>1.6268000000000002</v>
      </c>
      <c r="L9" s="4">
        <v>1.63</v>
      </c>
      <c r="M9" s="13">
        <f>G9+I9+K9</f>
        <v>34.162800000000004</v>
      </c>
      <c r="N9" s="4">
        <f>H9+J9+L9</f>
        <v>34.18</v>
      </c>
      <c r="O9" s="4">
        <v>13.39</v>
      </c>
    </row>
    <row r="10" spans="2:17">
      <c r="B10" s="2">
        <v>2</v>
      </c>
      <c r="C10" s="3" t="s">
        <v>17</v>
      </c>
      <c r="D10" s="2" t="s">
        <v>16</v>
      </c>
      <c r="E10" s="4">
        <v>13.39</v>
      </c>
      <c r="F10" s="4">
        <v>28.93</v>
      </c>
      <c r="G10" s="13">
        <f t="shared" ref="G10:G28" si="0">E10+F10</f>
        <v>42.32</v>
      </c>
      <c r="H10" s="4">
        <v>42.32</v>
      </c>
      <c r="I10" s="13">
        <f t="shared" ref="I10:I28" si="1">G10*12%</f>
        <v>5.0784000000000002</v>
      </c>
      <c r="J10" s="4">
        <v>5.08</v>
      </c>
      <c r="K10" s="13">
        <f t="shared" ref="K10:K28" si="2">(G10+I10)*5%</f>
        <v>2.36992</v>
      </c>
      <c r="L10" s="4">
        <v>2.37</v>
      </c>
      <c r="M10" s="13">
        <f t="shared" ref="M10:M28" si="3">G10+I10+K10</f>
        <v>49.768320000000003</v>
      </c>
      <c r="N10" s="4">
        <v>49.77</v>
      </c>
      <c r="O10" s="4">
        <v>13.39</v>
      </c>
    </row>
    <row r="11" spans="2:17">
      <c r="B11" s="2">
        <v>3</v>
      </c>
      <c r="C11" s="3" t="s">
        <v>18</v>
      </c>
      <c r="D11" s="2" t="s">
        <v>16</v>
      </c>
      <c r="E11" s="4">
        <v>13.39</v>
      </c>
      <c r="F11" s="4">
        <v>27</v>
      </c>
      <c r="G11" s="13">
        <f t="shared" si="0"/>
        <v>40.39</v>
      </c>
      <c r="H11" s="4">
        <v>40.39</v>
      </c>
      <c r="I11" s="13">
        <f t="shared" si="1"/>
        <v>4.8468</v>
      </c>
      <c r="J11" s="4">
        <v>4.8499999999999996</v>
      </c>
      <c r="K11" s="13">
        <f t="shared" si="2"/>
        <v>2.2618400000000003</v>
      </c>
      <c r="L11" s="4">
        <v>2.2599999999999998</v>
      </c>
      <c r="M11" s="13">
        <f t="shared" si="3"/>
        <v>47.498640000000002</v>
      </c>
      <c r="N11" s="4">
        <v>47.5</v>
      </c>
      <c r="O11" s="4">
        <v>13.39</v>
      </c>
    </row>
    <row r="12" spans="2:17">
      <c r="B12" s="2">
        <v>4</v>
      </c>
      <c r="C12" s="3" t="s">
        <v>19</v>
      </c>
      <c r="D12" s="2" t="s">
        <v>16</v>
      </c>
      <c r="E12" s="4">
        <v>13.39</v>
      </c>
      <c r="F12" s="4">
        <v>37.619999999999997</v>
      </c>
      <c r="G12" s="13">
        <f t="shared" si="0"/>
        <v>51.01</v>
      </c>
      <c r="H12" s="4">
        <v>51.01</v>
      </c>
      <c r="I12" s="13">
        <f t="shared" si="1"/>
        <v>6.1212</v>
      </c>
      <c r="J12" s="4">
        <v>6.12</v>
      </c>
      <c r="K12" s="13">
        <f t="shared" si="2"/>
        <v>2.85656</v>
      </c>
      <c r="L12" s="4">
        <v>2.86</v>
      </c>
      <c r="M12" s="13">
        <f t="shared" si="3"/>
        <v>59.987760000000002</v>
      </c>
      <c r="N12" s="4">
        <v>59.99</v>
      </c>
      <c r="O12" s="4">
        <v>13.39</v>
      </c>
    </row>
    <row r="13" spans="2:17">
      <c r="B13" s="2">
        <v>5</v>
      </c>
      <c r="C13" s="3" t="s">
        <v>20</v>
      </c>
      <c r="D13" s="2" t="s">
        <v>16</v>
      </c>
      <c r="E13" s="4">
        <v>13.39</v>
      </c>
      <c r="F13" s="4">
        <v>25.78</v>
      </c>
      <c r="G13" s="13">
        <f t="shared" si="0"/>
        <v>39.17</v>
      </c>
      <c r="H13" s="4">
        <v>39.17</v>
      </c>
      <c r="I13" s="13">
        <f t="shared" si="1"/>
        <v>4.7004000000000001</v>
      </c>
      <c r="J13" s="4">
        <v>4.7</v>
      </c>
      <c r="K13" s="13">
        <f t="shared" si="2"/>
        <v>2.1935200000000004</v>
      </c>
      <c r="L13" s="4">
        <v>2.19</v>
      </c>
      <c r="M13" s="13">
        <f t="shared" si="3"/>
        <v>46.063920000000003</v>
      </c>
      <c r="N13" s="4">
        <v>46.07</v>
      </c>
      <c r="O13" s="4">
        <v>13.39</v>
      </c>
    </row>
    <row r="14" spans="2:17">
      <c r="B14" s="2">
        <v>6</v>
      </c>
      <c r="C14" s="3" t="s">
        <v>21</v>
      </c>
      <c r="D14" s="2" t="s">
        <v>16</v>
      </c>
      <c r="E14" s="4">
        <v>13.39</v>
      </c>
      <c r="F14" s="4">
        <v>19.350000000000001</v>
      </c>
      <c r="G14" s="13">
        <f t="shared" si="0"/>
        <v>32.74</v>
      </c>
      <c r="H14" s="4">
        <v>32.74</v>
      </c>
      <c r="I14" s="13">
        <f t="shared" si="1"/>
        <v>3.9288000000000003</v>
      </c>
      <c r="J14" s="4">
        <v>3.93</v>
      </c>
      <c r="K14" s="13">
        <f t="shared" si="2"/>
        <v>1.8334400000000004</v>
      </c>
      <c r="L14" s="4">
        <v>1.83</v>
      </c>
      <c r="M14" s="13">
        <f t="shared" si="3"/>
        <v>38.502240000000008</v>
      </c>
      <c r="N14" s="4">
        <v>38.51</v>
      </c>
      <c r="O14" s="4">
        <v>13.39</v>
      </c>
    </row>
    <row r="15" spans="2:17">
      <c r="B15" s="2">
        <v>7</v>
      </c>
      <c r="C15" s="3" t="s">
        <v>22</v>
      </c>
      <c r="D15" s="2" t="s">
        <v>16</v>
      </c>
      <c r="E15" s="4">
        <v>13.39</v>
      </c>
      <c r="F15" s="4">
        <v>19.5</v>
      </c>
      <c r="G15" s="13">
        <f t="shared" si="0"/>
        <v>32.89</v>
      </c>
      <c r="H15" s="4">
        <v>32.89</v>
      </c>
      <c r="I15" s="13">
        <f t="shared" si="1"/>
        <v>3.9468000000000001</v>
      </c>
      <c r="J15" s="4">
        <v>3.95</v>
      </c>
      <c r="K15" s="13">
        <f t="shared" si="2"/>
        <v>1.8418400000000004</v>
      </c>
      <c r="L15" s="4">
        <v>1.84</v>
      </c>
      <c r="M15" s="13">
        <f t="shared" si="3"/>
        <v>38.678640000000001</v>
      </c>
      <c r="N15" s="4">
        <v>38.68</v>
      </c>
      <c r="O15" s="4">
        <v>13.39</v>
      </c>
    </row>
    <row r="16" spans="2:17">
      <c r="B16" s="2">
        <v>8</v>
      </c>
      <c r="C16" s="3" t="s">
        <v>23</v>
      </c>
      <c r="D16" s="2" t="s">
        <v>16</v>
      </c>
      <c r="E16" s="4">
        <v>13.39</v>
      </c>
      <c r="F16" s="4">
        <v>18</v>
      </c>
      <c r="G16" s="13">
        <f t="shared" si="0"/>
        <v>31.39</v>
      </c>
      <c r="H16" s="4">
        <v>31.39</v>
      </c>
      <c r="I16" s="13">
        <f t="shared" si="1"/>
        <v>3.7667999999999999</v>
      </c>
      <c r="J16" s="4">
        <v>3.77</v>
      </c>
      <c r="K16" s="13">
        <f t="shared" si="2"/>
        <v>1.7578400000000003</v>
      </c>
      <c r="L16" s="4">
        <v>1.76</v>
      </c>
      <c r="M16" s="13">
        <f t="shared" si="3"/>
        <v>36.914640000000006</v>
      </c>
      <c r="N16" s="4">
        <v>36.92</v>
      </c>
      <c r="O16" s="4">
        <v>13.39</v>
      </c>
      <c r="Q16" s="7">
        <v>10.9</v>
      </c>
    </row>
    <row r="17" spans="2:19">
      <c r="B17" s="2">
        <v>9</v>
      </c>
      <c r="C17" s="3" t="s">
        <v>24</v>
      </c>
      <c r="D17" s="2" t="s">
        <v>16</v>
      </c>
      <c r="E17" s="4">
        <v>13.39</v>
      </c>
      <c r="F17" s="4">
        <v>41.78</v>
      </c>
      <c r="G17" s="13">
        <f t="shared" si="0"/>
        <v>55.17</v>
      </c>
      <c r="H17" s="4">
        <v>55.17</v>
      </c>
      <c r="I17" s="13">
        <f t="shared" si="1"/>
        <v>6.6204000000000001</v>
      </c>
      <c r="J17" s="4">
        <v>6.62</v>
      </c>
      <c r="K17" s="13">
        <f t="shared" si="2"/>
        <v>3.0895200000000003</v>
      </c>
      <c r="L17" s="4">
        <v>3.09</v>
      </c>
      <c r="M17" s="13">
        <f t="shared" si="3"/>
        <v>64.879919999999998</v>
      </c>
      <c r="N17" s="4">
        <v>64.88</v>
      </c>
      <c r="O17" s="4"/>
      <c r="Q17" s="7">
        <f>Q16*S17/100</f>
        <v>1.7222000000000002</v>
      </c>
      <c r="S17">
        <v>15.8</v>
      </c>
    </row>
    <row r="18" spans="2:19">
      <c r="B18" s="2">
        <v>10</v>
      </c>
      <c r="C18" s="3" t="s">
        <v>25</v>
      </c>
      <c r="D18" s="2" t="s">
        <v>16</v>
      </c>
      <c r="E18" s="4">
        <v>13.39</v>
      </c>
      <c r="F18" s="4">
        <v>20.93</v>
      </c>
      <c r="G18" s="13">
        <f t="shared" si="0"/>
        <v>34.32</v>
      </c>
      <c r="H18" s="4">
        <v>34.32</v>
      </c>
      <c r="I18" s="13">
        <f t="shared" si="1"/>
        <v>4.1184000000000003</v>
      </c>
      <c r="J18" s="4">
        <v>4.12</v>
      </c>
      <c r="K18" s="13">
        <f t="shared" si="2"/>
        <v>1.9219200000000001</v>
      </c>
      <c r="L18" s="4">
        <v>1.92</v>
      </c>
      <c r="M18" s="13">
        <f t="shared" si="3"/>
        <v>40.360320000000002</v>
      </c>
      <c r="N18" s="4">
        <v>40.36</v>
      </c>
      <c r="O18" s="4">
        <v>13.39</v>
      </c>
      <c r="Q18" s="7">
        <f>Q16*S18/100</f>
        <v>0.56680000000000008</v>
      </c>
      <c r="S18">
        <v>5.2</v>
      </c>
    </row>
    <row r="19" spans="2:19">
      <c r="B19" s="2">
        <v>11</v>
      </c>
      <c r="C19" s="3" t="s">
        <v>26</v>
      </c>
      <c r="D19" s="2" t="s">
        <v>16</v>
      </c>
      <c r="E19" s="4">
        <v>13.39</v>
      </c>
      <c r="F19" s="4">
        <v>16.03</v>
      </c>
      <c r="G19" s="13">
        <f t="shared" si="0"/>
        <v>29.42</v>
      </c>
      <c r="H19" s="4">
        <v>29.43</v>
      </c>
      <c r="I19" s="13">
        <f t="shared" si="1"/>
        <v>3.5304000000000002</v>
      </c>
      <c r="J19" s="4">
        <v>3.53</v>
      </c>
      <c r="K19" s="13">
        <f t="shared" si="2"/>
        <v>1.6475200000000001</v>
      </c>
      <c r="L19" s="4">
        <v>1.65</v>
      </c>
      <c r="M19" s="13">
        <f t="shared" si="3"/>
        <v>34.597920000000002</v>
      </c>
      <c r="N19" s="4">
        <v>34.61</v>
      </c>
      <c r="O19" s="4"/>
      <c r="Q19" s="7">
        <f>Q16*S19/100</f>
        <v>5.45E-2</v>
      </c>
      <c r="S19">
        <v>0.5</v>
      </c>
    </row>
    <row r="20" spans="2:19">
      <c r="B20" s="2">
        <v>12</v>
      </c>
      <c r="C20" s="3" t="s">
        <v>27</v>
      </c>
      <c r="D20" s="2" t="s">
        <v>16</v>
      </c>
      <c r="E20" s="4">
        <v>13.39</v>
      </c>
      <c r="F20" s="4">
        <v>8.7799999999999994</v>
      </c>
      <c r="G20" s="13">
        <f t="shared" si="0"/>
        <v>22.17</v>
      </c>
      <c r="H20" s="4">
        <v>22.17</v>
      </c>
      <c r="I20" s="13">
        <f t="shared" si="1"/>
        <v>2.6604000000000001</v>
      </c>
      <c r="J20" s="4">
        <v>2.66</v>
      </c>
      <c r="K20" s="13">
        <f t="shared" si="2"/>
        <v>1.2415200000000002</v>
      </c>
      <c r="L20" s="4">
        <v>1.24</v>
      </c>
      <c r="M20" s="13">
        <f t="shared" si="3"/>
        <v>26.071920000000002</v>
      </c>
      <c r="N20" s="4">
        <v>26.07</v>
      </c>
      <c r="O20" s="4"/>
      <c r="Q20" s="7">
        <f>Q16*S20/100</f>
        <v>2.725E-2</v>
      </c>
      <c r="S20">
        <v>0.25</v>
      </c>
    </row>
    <row r="21" spans="2:19">
      <c r="B21" s="2">
        <v>13</v>
      </c>
      <c r="C21" s="3" t="s">
        <v>28</v>
      </c>
      <c r="D21" s="2" t="s">
        <v>16</v>
      </c>
      <c r="E21" s="4">
        <v>13.39</v>
      </c>
      <c r="F21" s="4">
        <v>9.9</v>
      </c>
      <c r="G21" s="13">
        <f t="shared" si="0"/>
        <v>23.29</v>
      </c>
      <c r="H21" s="4">
        <v>23.3</v>
      </c>
      <c r="I21" s="13">
        <f t="shared" si="1"/>
        <v>2.7948</v>
      </c>
      <c r="J21" s="4">
        <v>2.8</v>
      </c>
      <c r="K21" s="13">
        <f t="shared" si="2"/>
        <v>1.3042400000000001</v>
      </c>
      <c r="L21" s="4">
        <v>1.3</v>
      </c>
      <c r="M21" s="13">
        <f t="shared" si="3"/>
        <v>27.389039999999998</v>
      </c>
      <c r="N21" s="4">
        <v>27.4</v>
      </c>
      <c r="O21" s="4"/>
      <c r="Q21" s="7">
        <f>Q16*S21/100</f>
        <v>9.265000000000001E-2</v>
      </c>
      <c r="S21">
        <v>0.85</v>
      </c>
    </row>
    <row r="22" spans="2:19">
      <c r="B22" s="2">
        <v>14</v>
      </c>
      <c r="C22" s="3" t="s">
        <v>29</v>
      </c>
      <c r="D22" s="2" t="s">
        <v>16</v>
      </c>
      <c r="E22" s="4">
        <v>13.39</v>
      </c>
      <c r="F22" s="4">
        <v>21.12</v>
      </c>
      <c r="G22" s="13">
        <f t="shared" si="0"/>
        <v>34.510000000000005</v>
      </c>
      <c r="H22" s="4">
        <v>34.51</v>
      </c>
      <c r="I22" s="13">
        <f t="shared" si="1"/>
        <v>4.1412000000000004</v>
      </c>
      <c r="J22" s="4">
        <v>4.1399999999999997</v>
      </c>
      <c r="K22" s="13">
        <f t="shared" si="2"/>
        <v>1.9325600000000003</v>
      </c>
      <c r="L22" s="4">
        <v>1.93</v>
      </c>
      <c r="M22" s="13">
        <f t="shared" si="3"/>
        <v>40.583760000000005</v>
      </c>
      <c r="N22" s="4">
        <v>40.58</v>
      </c>
      <c r="O22" s="4"/>
      <c r="Q22" s="7">
        <f>Q16*S22/100</f>
        <v>2.7359000000000001E-2</v>
      </c>
      <c r="S22">
        <v>0.251</v>
      </c>
    </row>
    <row r="23" spans="2:19">
      <c r="B23" s="2">
        <v>15</v>
      </c>
      <c r="C23" s="3" t="s">
        <v>30</v>
      </c>
      <c r="D23" s="2" t="s">
        <v>16</v>
      </c>
      <c r="E23" s="4">
        <v>13.39</v>
      </c>
      <c r="F23" s="4">
        <v>17.7</v>
      </c>
      <c r="G23" s="13">
        <f t="shared" si="0"/>
        <v>31.09</v>
      </c>
      <c r="H23" s="4">
        <v>31.09</v>
      </c>
      <c r="I23" s="13">
        <f t="shared" si="1"/>
        <v>3.7307999999999999</v>
      </c>
      <c r="J23" s="4">
        <v>3.73</v>
      </c>
      <c r="K23" s="13">
        <f t="shared" si="2"/>
        <v>1.7410399999999999</v>
      </c>
      <c r="L23" s="4">
        <v>1.74</v>
      </c>
      <c r="M23" s="13">
        <f t="shared" si="3"/>
        <v>36.561839999999997</v>
      </c>
      <c r="N23" s="4">
        <v>36.56</v>
      </c>
      <c r="O23" s="4"/>
      <c r="Q23" s="12">
        <f>SUM(Q16:Q22)</f>
        <v>13.390759000000005</v>
      </c>
    </row>
    <row r="24" spans="2:19">
      <c r="B24" s="2">
        <v>16</v>
      </c>
      <c r="C24" s="3" t="s">
        <v>31</v>
      </c>
      <c r="D24" s="2" t="s">
        <v>16</v>
      </c>
      <c r="E24" s="4">
        <v>13.39</v>
      </c>
      <c r="F24" s="4">
        <v>4.57</v>
      </c>
      <c r="G24" s="13">
        <f t="shared" si="0"/>
        <v>17.96</v>
      </c>
      <c r="H24" s="4">
        <v>17.96</v>
      </c>
      <c r="I24" s="13">
        <f t="shared" si="1"/>
        <v>2.1552000000000002</v>
      </c>
      <c r="J24" s="4">
        <v>2.15</v>
      </c>
      <c r="K24" s="13">
        <f t="shared" si="2"/>
        <v>1.0057600000000002</v>
      </c>
      <c r="L24" s="4">
        <v>1.01</v>
      </c>
      <c r="M24" s="13">
        <f t="shared" si="3"/>
        <v>21.12096</v>
      </c>
      <c r="N24" s="4">
        <v>21.12</v>
      </c>
      <c r="O24" s="4"/>
    </row>
    <row r="25" spans="2:19">
      <c r="B25" s="2">
        <v>17</v>
      </c>
      <c r="C25" s="3" t="s">
        <v>32</v>
      </c>
      <c r="D25" s="2" t="s">
        <v>16</v>
      </c>
      <c r="E25" s="4">
        <v>13.39</v>
      </c>
      <c r="F25" s="4">
        <v>6.41</v>
      </c>
      <c r="G25" s="13">
        <f t="shared" si="0"/>
        <v>19.8</v>
      </c>
      <c r="H25" s="4">
        <v>19.8</v>
      </c>
      <c r="I25" s="13">
        <f t="shared" si="1"/>
        <v>2.3759999999999999</v>
      </c>
      <c r="J25" s="4">
        <v>2.38</v>
      </c>
      <c r="K25" s="13">
        <f t="shared" si="2"/>
        <v>1.1088000000000002</v>
      </c>
      <c r="L25" s="4">
        <v>1.1100000000000001</v>
      </c>
      <c r="M25" s="13">
        <f t="shared" si="3"/>
        <v>23.284800000000001</v>
      </c>
      <c r="N25" s="4">
        <v>23.29</v>
      </c>
      <c r="O25" s="4"/>
    </row>
    <row r="26" spans="2:19">
      <c r="B26" s="2">
        <v>18</v>
      </c>
      <c r="C26" s="3" t="s">
        <v>33</v>
      </c>
      <c r="D26" s="2" t="s">
        <v>16</v>
      </c>
      <c r="E26" s="4">
        <v>13.39</v>
      </c>
      <c r="F26" s="4">
        <v>8.7100000000000009</v>
      </c>
      <c r="G26" s="13">
        <f t="shared" si="0"/>
        <v>22.1</v>
      </c>
      <c r="H26" s="4">
        <v>22.1</v>
      </c>
      <c r="I26" s="13">
        <f t="shared" si="1"/>
        <v>2.6520000000000001</v>
      </c>
      <c r="J26" s="4">
        <v>2.65</v>
      </c>
      <c r="K26" s="13">
        <f t="shared" si="2"/>
        <v>1.2376000000000003</v>
      </c>
      <c r="L26" s="4">
        <v>1.24</v>
      </c>
      <c r="M26" s="13">
        <f t="shared" si="3"/>
        <v>25.989600000000003</v>
      </c>
      <c r="N26" s="4">
        <v>25.99</v>
      </c>
      <c r="O26" s="4"/>
    </row>
    <row r="27" spans="2:19">
      <c r="B27" s="2">
        <v>19</v>
      </c>
      <c r="C27" s="9" t="s">
        <v>34</v>
      </c>
      <c r="D27" s="8" t="s">
        <v>16</v>
      </c>
      <c r="E27" s="8">
        <v>13.39</v>
      </c>
      <c r="F27" s="8">
        <v>31.98</v>
      </c>
      <c r="G27" s="13">
        <f t="shared" si="0"/>
        <v>45.370000000000005</v>
      </c>
      <c r="H27" s="8">
        <v>45.37</v>
      </c>
      <c r="I27" s="13">
        <f t="shared" si="1"/>
        <v>5.4443999999999999</v>
      </c>
      <c r="J27" s="8">
        <v>5.44</v>
      </c>
      <c r="K27" s="13">
        <f t="shared" si="2"/>
        <v>2.5407200000000003</v>
      </c>
      <c r="L27" s="8">
        <v>2.54</v>
      </c>
      <c r="M27" s="13">
        <f t="shared" si="3"/>
        <v>53.355120000000007</v>
      </c>
      <c r="N27" s="8">
        <v>53.36</v>
      </c>
      <c r="O27" s="8"/>
    </row>
    <row r="28" spans="2:19">
      <c r="B28" s="2">
        <v>20</v>
      </c>
      <c r="C28" s="9" t="s">
        <v>35</v>
      </c>
      <c r="D28" s="8" t="s">
        <v>16</v>
      </c>
      <c r="E28" s="8">
        <v>13.39</v>
      </c>
      <c r="F28" s="8">
        <v>15.71</v>
      </c>
      <c r="G28" s="13">
        <f t="shared" si="0"/>
        <v>29.1</v>
      </c>
      <c r="H28" s="8">
        <v>29.1</v>
      </c>
      <c r="I28" s="13">
        <f t="shared" si="1"/>
        <v>3.492</v>
      </c>
      <c r="J28" s="8">
        <v>3.49</v>
      </c>
      <c r="K28" s="13">
        <f t="shared" si="2"/>
        <v>1.6295999999999999</v>
      </c>
      <c r="L28" s="8">
        <v>1.63</v>
      </c>
      <c r="M28" s="13">
        <f t="shared" si="3"/>
        <v>34.221599999999995</v>
      </c>
      <c r="N28" s="8">
        <v>34.22</v>
      </c>
      <c r="O28" s="8"/>
    </row>
    <row r="30" spans="2:19">
      <c r="C30" t="s">
        <v>36</v>
      </c>
    </row>
    <row r="31" spans="2:19">
      <c r="C31" t="s">
        <v>37</v>
      </c>
    </row>
    <row r="32" spans="2:19">
      <c r="C32" t="s">
        <v>38</v>
      </c>
    </row>
    <row r="33" spans="3:3">
      <c r="C33" t="s">
        <v>39</v>
      </c>
    </row>
    <row r="34" spans="3:3">
      <c r="C34" t="s">
        <v>40</v>
      </c>
    </row>
    <row r="35" spans="3:3">
      <c r="C35" t="s">
        <v>41</v>
      </c>
    </row>
    <row r="36" spans="3:3">
      <c r="C36" s="10" t="s">
        <v>42</v>
      </c>
    </row>
    <row r="38" spans="3:3">
      <c r="C38" s="14" t="s">
        <v>59</v>
      </c>
    </row>
    <row r="39" spans="3:3">
      <c r="C39" s="15" t="s">
        <v>60</v>
      </c>
    </row>
    <row r="40" spans="3:3">
      <c r="C40" s="15" t="s">
        <v>61</v>
      </c>
    </row>
    <row r="41" spans="3:3">
      <c r="C41" s="15" t="s">
        <v>62</v>
      </c>
    </row>
  </sheetData>
  <pageMargins left="0.69930555555555596" right="0.69930555555555596" top="0.196527777777778" bottom="0.35416666666666702" header="0.15625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abSelected="1" topLeftCell="A13" workbookViewId="0">
      <selection activeCell="N31" sqref="N31"/>
    </sheetView>
  </sheetViews>
  <sheetFormatPr defaultColWidth="9" defaultRowHeight="15"/>
  <cols>
    <col min="2" max="2" width="6" style="1" customWidth="1"/>
    <col min="3" max="3" width="28.85546875" customWidth="1"/>
    <col min="4" max="4" width="6.7109375" style="1" customWidth="1"/>
    <col min="5" max="6" width="9" style="1"/>
    <col min="7" max="7" width="10.28515625" style="1" customWidth="1"/>
    <col min="8" max="8" width="11.42578125" style="1" customWidth="1"/>
    <col min="9" max="9" width="9" style="1"/>
    <col min="10" max="10" width="10.42578125" style="1" customWidth="1"/>
    <col min="11" max="11" width="9" style="1"/>
    <col min="13" max="13" width="12.5703125" style="7"/>
  </cols>
  <sheetData>
    <row r="2" spans="2:11">
      <c r="I2" s="1" t="s">
        <v>0</v>
      </c>
    </row>
    <row r="5" spans="2:11">
      <c r="F5" s="1" t="s">
        <v>1</v>
      </c>
    </row>
    <row r="7" spans="2:11">
      <c r="B7" s="8"/>
      <c r="C7" s="9"/>
      <c r="D7" s="8"/>
      <c r="E7" s="8"/>
      <c r="F7" s="8"/>
      <c r="G7" s="8" t="s">
        <v>2</v>
      </c>
      <c r="H7" s="8" t="s">
        <v>3</v>
      </c>
      <c r="I7" s="8" t="s">
        <v>4</v>
      </c>
      <c r="J7" s="8" t="s">
        <v>2</v>
      </c>
      <c r="K7" s="8" t="s">
        <v>5</v>
      </c>
    </row>
    <row r="8" spans="2:1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11">
        <v>0.05</v>
      </c>
      <c r="J8" s="2" t="s">
        <v>13</v>
      </c>
      <c r="K8" s="2" t="s">
        <v>14</v>
      </c>
    </row>
    <row r="9" spans="2:11">
      <c r="B9" s="2">
        <v>1</v>
      </c>
      <c r="C9" s="3" t="s">
        <v>15</v>
      </c>
      <c r="D9" s="2" t="s">
        <v>16</v>
      </c>
      <c r="E9" s="4">
        <v>13.39</v>
      </c>
      <c r="F9" s="4">
        <v>15.66</v>
      </c>
      <c r="G9" s="4">
        <v>29.06</v>
      </c>
      <c r="H9" s="4">
        <v>3.49</v>
      </c>
      <c r="I9" s="4">
        <v>1.63</v>
      </c>
      <c r="J9" s="4">
        <f>G9+H9+I9</f>
        <v>34.18</v>
      </c>
      <c r="K9" s="4">
        <v>13.39</v>
      </c>
    </row>
    <row r="10" spans="2:11">
      <c r="B10" s="2">
        <v>2</v>
      </c>
      <c r="C10" s="3" t="s">
        <v>63</v>
      </c>
      <c r="D10" s="2" t="s">
        <v>16</v>
      </c>
      <c r="E10" s="4">
        <v>13.39</v>
      </c>
      <c r="F10" s="4">
        <v>15.66</v>
      </c>
      <c r="G10" s="4">
        <v>29.06</v>
      </c>
      <c r="H10" s="4">
        <v>3.49</v>
      </c>
      <c r="I10" s="4">
        <v>1.63</v>
      </c>
      <c r="J10" s="4">
        <f>G10+H10+I10</f>
        <v>34.18</v>
      </c>
      <c r="K10" s="4">
        <v>13.39</v>
      </c>
    </row>
    <row r="11" spans="2:11">
      <c r="B11" s="2">
        <v>3</v>
      </c>
      <c r="C11" s="3" t="s">
        <v>17</v>
      </c>
      <c r="D11" s="2" t="s">
        <v>16</v>
      </c>
      <c r="E11" s="4">
        <v>13.39</v>
      </c>
      <c r="F11" s="4">
        <v>28.93</v>
      </c>
      <c r="G11" s="4">
        <v>42.32</v>
      </c>
      <c r="H11" s="4">
        <v>5.08</v>
      </c>
      <c r="I11" s="4">
        <v>2.37</v>
      </c>
      <c r="J11" s="4">
        <v>49.77</v>
      </c>
      <c r="K11" s="4">
        <v>13.39</v>
      </c>
    </row>
    <row r="12" spans="2:11">
      <c r="B12" s="2">
        <v>4</v>
      </c>
      <c r="C12" s="3" t="s">
        <v>18</v>
      </c>
      <c r="D12" s="2" t="s">
        <v>16</v>
      </c>
      <c r="E12" s="4">
        <v>13.39</v>
      </c>
      <c r="F12" s="4">
        <v>27</v>
      </c>
      <c r="G12" s="4">
        <v>40.39</v>
      </c>
      <c r="H12" s="4">
        <v>4.8499999999999996</v>
      </c>
      <c r="I12" s="4">
        <v>2.2599999999999998</v>
      </c>
      <c r="J12" s="4">
        <v>47.5</v>
      </c>
      <c r="K12" s="4">
        <v>13.39</v>
      </c>
    </row>
    <row r="13" spans="2:11">
      <c r="B13" s="2">
        <v>5</v>
      </c>
      <c r="C13" s="3" t="s">
        <v>19</v>
      </c>
      <c r="D13" s="2" t="s">
        <v>16</v>
      </c>
      <c r="E13" s="4">
        <v>13.39</v>
      </c>
      <c r="F13" s="4">
        <v>37.619999999999997</v>
      </c>
      <c r="G13" s="4">
        <v>51.01</v>
      </c>
      <c r="H13" s="4">
        <v>6.12</v>
      </c>
      <c r="I13" s="4">
        <v>2.86</v>
      </c>
      <c r="J13" s="4">
        <v>59.99</v>
      </c>
      <c r="K13" s="4">
        <v>13.39</v>
      </c>
    </row>
    <row r="14" spans="2:11">
      <c r="B14" s="2">
        <v>6</v>
      </c>
      <c r="C14" s="3" t="s">
        <v>20</v>
      </c>
      <c r="D14" s="2" t="s">
        <v>16</v>
      </c>
      <c r="E14" s="4">
        <v>13.39</v>
      </c>
      <c r="F14" s="4">
        <v>25.78</v>
      </c>
      <c r="G14" s="4">
        <v>39.17</v>
      </c>
      <c r="H14" s="4">
        <v>4.7</v>
      </c>
      <c r="I14" s="4">
        <v>2.19</v>
      </c>
      <c r="J14" s="4">
        <v>46.07</v>
      </c>
      <c r="K14" s="4">
        <v>13.39</v>
      </c>
    </row>
    <row r="15" spans="2:11">
      <c r="B15" s="2">
        <v>7</v>
      </c>
      <c r="C15" s="3" t="s">
        <v>21</v>
      </c>
      <c r="D15" s="2" t="s">
        <v>16</v>
      </c>
      <c r="E15" s="4">
        <v>13.39</v>
      </c>
      <c r="F15" s="4">
        <v>19.350000000000001</v>
      </c>
      <c r="G15" s="4">
        <v>32.74</v>
      </c>
      <c r="H15" s="4">
        <v>3.93</v>
      </c>
      <c r="I15" s="4">
        <v>1.83</v>
      </c>
      <c r="J15" s="4">
        <v>38.51</v>
      </c>
      <c r="K15" s="4">
        <v>13.39</v>
      </c>
    </row>
    <row r="16" spans="2:11">
      <c r="B16" s="2">
        <v>8</v>
      </c>
      <c r="C16" s="3" t="s">
        <v>22</v>
      </c>
      <c r="D16" s="2" t="s">
        <v>16</v>
      </c>
      <c r="E16" s="4">
        <v>13.39</v>
      </c>
      <c r="F16" s="4">
        <v>19.5</v>
      </c>
      <c r="G16" s="4">
        <v>32.89</v>
      </c>
      <c r="H16" s="4">
        <v>3.95</v>
      </c>
      <c r="I16" s="4">
        <v>1.84</v>
      </c>
      <c r="J16" s="4">
        <v>38.68</v>
      </c>
      <c r="K16" s="4">
        <v>13.39</v>
      </c>
    </row>
    <row r="17" spans="2:13">
      <c r="B17" s="2">
        <v>9</v>
      </c>
      <c r="C17" s="3" t="s">
        <v>23</v>
      </c>
      <c r="D17" s="2" t="s">
        <v>16</v>
      </c>
      <c r="E17" s="4">
        <v>13.39</v>
      </c>
      <c r="F17" s="4">
        <v>18</v>
      </c>
      <c r="G17" s="4">
        <v>31.39</v>
      </c>
      <c r="H17" s="4">
        <v>3.77</v>
      </c>
      <c r="I17" s="4">
        <v>1.76</v>
      </c>
      <c r="J17" s="4">
        <v>36.92</v>
      </c>
      <c r="K17" s="4">
        <v>13.39</v>
      </c>
    </row>
    <row r="18" spans="2:13">
      <c r="B18" s="2">
        <v>10</v>
      </c>
      <c r="C18" s="3" t="s">
        <v>24</v>
      </c>
      <c r="D18" s="2" t="s">
        <v>16</v>
      </c>
      <c r="E18" s="4">
        <v>13.39</v>
      </c>
      <c r="F18" s="4">
        <v>41.78</v>
      </c>
      <c r="G18" s="4">
        <v>55.17</v>
      </c>
      <c r="H18" s="4">
        <v>6.62</v>
      </c>
      <c r="I18" s="4">
        <v>3.09</v>
      </c>
      <c r="J18" s="4">
        <v>64.88</v>
      </c>
      <c r="K18" s="4"/>
    </row>
    <row r="19" spans="2:13">
      <c r="B19" s="2">
        <v>11</v>
      </c>
      <c r="C19" s="3" t="s">
        <v>25</v>
      </c>
      <c r="D19" s="2" t="s">
        <v>16</v>
      </c>
      <c r="E19" s="4">
        <v>13.39</v>
      </c>
      <c r="F19" s="4">
        <v>20.93</v>
      </c>
      <c r="G19" s="4">
        <v>34.32</v>
      </c>
      <c r="H19" s="4">
        <v>4.12</v>
      </c>
      <c r="I19" s="4">
        <v>1.92</v>
      </c>
      <c r="J19" s="4">
        <v>40.36</v>
      </c>
      <c r="K19" s="4">
        <v>13.39</v>
      </c>
    </row>
    <row r="20" spans="2:13">
      <c r="B20" s="2">
        <v>12</v>
      </c>
      <c r="C20" s="3" t="s">
        <v>26</v>
      </c>
      <c r="D20" s="2" t="s">
        <v>16</v>
      </c>
      <c r="E20" s="4">
        <v>13.39</v>
      </c>
      <c r="F20" s="4">
        <v>16.03</v>
      </c>
      <c r="G20" s="4">
        <v>29.43</v>
      </c>
      <c r="H20" s="4">
        <v>3.53</v>
      </c>
      <c r="I20" s="4">
        <v>1.65</v>
      </c>
      <c r="J20" s="4">
        <v>34.61</v>
      </c>
      <c r="K20" s="4"/>
    </row>
    <row r="21" spans="2:13">
      <c r="B21" s="2">
        <v>13</v>
      </c>
      <c r="C21" s="3" t="s">
        <v>27</v>
      </c>
      <c r="D21" s="2" t="s">
        <v>16</v>
      </c>
      <c r="E21" s="4">
        <v>13.39</v>
      </c>
      <c r="F21" s="4">
        <v>8.7799999999999994</v>
      </c>
      <c r="G21" s="4">
        <v>22.17</v>
      </c>
      <c r="H21" s="4">
        <v>2.66</v>
      </c>
      <c r="I21" s="4">
        <v>1.24</v>
      </c>
      <c r="J21" s="4">
        <v>26.07</v>
      </c>
      <c r="K21" s="4"/>
    </row>
    <row r="22" spans="2:13">
      <c r="B22" s="2">
        <v>14</v>
      </c>
      <c r="C22" s="3" t="s">
        <v>28</v>
      </c>
      <c r="D22" s="2" t="s">
        <v>16</v>
      </c>
      <c r="E22" s="4">
        <v>13.39</v>
      </c>
      <c r="F22" s="4">
        <v>9.9</v>
      </c>
      <c r="G22" s="4">
        <v>23.3</v>
      </c>
      <c r="H22" s="4">
        <v>2.8</v>
      </c>
      <c r="I22" s="4">
        <v>1.3</v>
      </c>
      <c r="J22" s="4">
        <v>27.4</v>
      </c>
      <c r="K22" s="4"/>
    </row>
    <row r="23" spans="2:13">
      <c r="B23" s="2">
        <v>15</v>
      </c>
      <c r="C23" s="3" t="s">
        <v>29</v>
      </c>
      <c r="D23" s="2" t="s">
        <v>16</v>
      </c>
      <c r="E23" s="4">
        <v>13.39</v>
      </c>
      <c r="F23" s="4">
        <v>21.12</v>
      </c>
      <c r="G23" s="4">
        <v>34.51</v>
      </c>
      <c r="H23" s="4">
        <v>4.1399999999999997</v>
      </c>
      <c r="I23" s="4">
        <v>1.93</v>
      </c>
      <c r="J23" s="4">
        <v>40.58</v>
      </c>
      <c r="K23" s="4"/>
    </row>
    <row r="24" spans="2:13">
      <c r="B24" s="2">
        <v>16</v>
      </c>
      <c r="C24" s="3" t="s">
        <v>30</v>
      </c>
      <c r="D24" s="2" t="s">
        <v>16</v>
      </c>
      <c r="E24" s="4">
        <v>13.39</v>
      </c>
      <c r="F24" s="4">
        <v>17.7</v>
      </c>
      <c r="G24" s="4">
        <v>31.09</v>
      </c>
      <c r="H24" s="4">
        <v>3.73</v>
      </c>
      <c r="I24" s="4">
        <v>1.74</v>
      </c>
      <c r="J24" s="4">
        <v>36.56</v>
      </c>
      <c r="K24" s="4"/>
      <c r="M24" s="12"/>
    </row>
    <row r="25" spans="2:13">
      <c r="B25" s="2">
        <v>17</v>
      </c>
      <c r="C25" s="3" t="s">
        <v>31</v>
      </c>
      <c r="D25" s="2" t="s">
        <v>16</v>
      </c>
      <c r="E25" s="4">
        <v>13.39</v>
      </c>
      <c r="F25" s="4">
        <v>4.57</v>
      </c>
      <c r="G25" s="4">
        <v>17.96</v>
      </c>
      <c r="H25" s="4">
        <v>2.15</v>
      </c>
      <c r="I25" s="4">
        <v>1.01</v>
      </c>
      <c r="J25" s="4">
        <v>21.12</v>
      </c>
      <c r="K25" s="4"/>
    </row>
    <row r="26" spans="2:13">
      <c r="B26" s="2">
        <v>18</v>
      </c>
      <c r="C26" s="3" t="s">
        <v>32</v>
      </c>
      <c r="D26" s="2" t="s">
        <v>16</v>
      </c>
      <c r="E26" s="4">
        <v>13.39</v>
      </c>
      <c r="F26" s="4">
        <v>6.41</v>
      </c>
      <c r="G26" s="4">
        <v>19.8</v>
      </c>
      <c r="H26" s="4">
        <v>2.38</v>
      </c>
      <c r="I26" s="4">
        <v>1.1100000000000001</v>
      </c>
      <c r="J26" s="4">
        <v>23.29</v>
      </c>
      <c r="K26" s="4"/>
    </row>
    <row r="27" spans="2:13">
      <c r="B27" s="2">
        <v>19</v>
      </c>
      <c r="C27" s="3" t="s">
        <v>33</v>
      </c>
      <c r="D27" s="2" t="s">
        <v>16</v>
      </c>
      <c r="E27" s="4">
        <v>13.39</v>
      </c>
      <c r="F27" s="4">
        <v>8.7100000000000009</v>
      </c>
      <c r="G27" s="4">
        <v>22.1</v>
      </c>
      <c r="H27" s="4">
        <v>2.65</v>
      </c>
      <c r="I27" s="4">
        <v>1.24</v>
      </c>
      <c r="J27" s="4">
        <v>25.99</v>
      </c>
      <c r="K27" s="4"/>
    </row>
    <row r="28" spans="2:13">
      <c r="B28" s="2">
        <v>20</v>
      </c>
      <c r="C28" s="9" t="s">
        <v>34</v>
      </c>
      <c r="D28" s="8" t="s">
        <v>16</v>
      </c>
      <c r="E28" s="8">
        <v>13.39</v>
      </c>
      <c r="F28" s="8">
        <v>31.98</v>
      </c>
      <c r="G28" s="8">
        <v>45.37</v>
      </c>
      <c r="H28" s="8">
        <v>5.44</v>
      </c>
      <c r="I28" s="8">
        <v>2.54</v>
      </c>
      <c r="J28" s="8">
        <v>53.36</v>
      </c>
      <c r="K28" s="8"/>
    </row>
    <row r="29" spans="2:13">
      <c r="B29" s="8">
        <v>21</v>
      </c>
      <c r="C29" s="9" t="s">
        <v>65</v>
      </c>
      <c r="D29" s="8" t="s">
        <v>16</v>
      </c>
      <c r="E29" s="8">
        <v>13.39</v>
      </c>
      <c r="F29" s="8">
        <v>21.81</v>
      </c>
      <c r="G29" s="8">
        <v>35.21</v>
      </c>
      <c r="H29" s="8">
        <v>4.22</v>
      </c>
      <c r="I29" s="8">
        <v>1.97</v>
      </c>
      <c r="J29" s="8" t="s">
        <v>66</v>
      </c>
      <c r="K29" s="8" t="s">
        <v>67</v>
      </c>
    </row>
    <row r="30" spans="2:13">
      <c r="B30" s="2">
        <v>22</v>
      </c>
      <c r="C30" s="9" t="s">
        <v>35</v>
      </c>
      <c r="D30" s="8" t="s">
        <v>16</v>
      </c>
      <c r="E30" s="8">
        <v>13.39</v>
      </c>
      <c r="F30" s="8">
        <v>15.71</v>
      </c>
      <c r="G30" s="8">
        <v>29.1</v>
      </c>
      <c r="H30" s="8">
        <v>3.49</v>
      </c>
      <c r="I30" s="8">
        <v>1.63</v>
      </c>
      <c r="J30" s="8">
        <v>34.22</v>
      </c>
      <c r="K30" s="8"/>
    </row>
    <row r="32" spans="2:13">
      <c r="C32" t="s">
        <v>36</v>
      </c>
    </row>
    <row r="33" spans="3:3">
      <c r="C33" t="s">
        <v>37</v>
      </c>
    </row>
    <row r="34" spans="3:3">
      <c r="C34" t="s">
        <v>38</v>
      </c>
    </row>
    <row r="35" spans="3:3">
      <c r="C35" t="s">
        <v>39</v>
      </c>
    </row>
    <row r="36" spans="3:3">
      <c r="C36" t="s">
        <v>40</v>
      </c>
    </row>
    <row r="37" spans="3:3">
      <c r="C37" s="14" t="s">
        <v>59</v>
      </c>
    </row>
    <row r="38" spans="3:3">
      <c r="C38" s="15" t="s">
        <v>60</v>
      </c>
    </row>
    <row r="39" spans="3:3">
      <c r="C39" s="15" t="s">
        <v>61</v>
      </c>
    </row>
    <row r="40" spans="3:3">
      <c r="C40" s="15" t="s">
        <v>62</v>
      </c>
    </row>
  </sheetData>
  <pageMargins left="0.69930555555555596" right="0.69930555555555596" top="0.196527777777778" bottom="0.35416666666666702" header="0.15625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39"/>
  <sheetViews>
    <sheetView topLeftCell="A7" workbookViewId="0">
      <selection activeCell="L23" sqref="L23"/>
    </sheetView>
  </sheetViews>
  <sheetFormatPr defaultColWidth="9" defaultRowHeight="15"/>
  <cols>
    <col min="2" max="2" width="9" style="1"/>
    <col min="3" max="3" width="28.140625" customWidth="1"/>
    <col min="4" max="4" width="9" style="1"/>
    <col min="5" max="5" width="12" customWidth="1"/>
  </cols>
  <sheetData>
    <row r="2" spans="2:7">
      <c r="F2" t="s">
        <v>43</v>
      </c>
    </row>
    <row r="7" spans="2:7">
      <c r="D7" s="1" t="s">
        <v>44</v>
      </c>
    </row>
    <row r="8" spans="2:7">
      <c r="D8" s="1" t="s">
        <v>45</v>
      </c>
    </row>
    <row r="14" spans="2:7">
      <c r="B14" s="2" t="s">
        <v>46</v>
      </c>
      <c r="C14" s="3" t="s">
        <v>47</v>
      </c>
      <c r="D14" s="2" t="s">
        <v>8</v>
      </c>
      <c r="E14" s="2" t="s">
        <v>48</v>
      </c>
      <c r="F14" s="2" t="s">
        <v>49</v>
      </c>
      <c r="G14" s="2" t="s">
        <v>50</v>
      </c>
    </row>
    <row r="15" spans="2:7">
      <c r="B15" s="2">
        <v>1</v>
      </c>
      <c r="C15" s="3" t="s">
        <v>15</v>
      </c>
      <c r="D15" s="2" t="s">
        <v>51</v>
      </c>
      <c r="E15" s="2">
        <v>50</v>
      </c>
      <c r="F15" s="2">
        <v>34.18</v>
      </c>
      <c r="G15" s="2">
        <v>0.68</v>
      </c>
    </row>
    <row r="16" spans="2:7">
      <c r="B16" s="2">
        <v>2</v>
      </c>
      <c r="C16" s="3" t="s">
        <v>63</v>
      </c>
      <c r="D16" s="2" t="s">
        <v>51</v>
      </c>
      <c r="E16" s="2">
        <v>50</v>
      </c>
      <c r="F16" s="2">
        <v>34.18</v>
      </c>
      <c r="G16" s="2">
        <v>0.68</v>
      </c>
    </row>
    <row r="17" spans="2:13">
      <c r="B17" s="2">
        <v>3</v>
      </c>
      <c r="C17" s="3" t="s">
        <v>52</v>
      </c>
      <c r="D17" s="2" t="s">
        <v>51</v>
      </c>
      <c r="E17" s="2">
        <v>40</v>
      </c>
      <c r="F17" s="2">
        <v>49.77</v>
      </c>
      <c r="G17" s="2">
        <v>1.24</v>
      </c>
    </row>
    <row r="18" spans="2:13">
      <c r="B18" s="2">
        <v>4</v>
      </c>
      <c r="C18" s="3" t="s">
        <v>53</v>
      </c>
      <c r="D18" s="2" t="s">
        <v>51</v>
      </c>
      <c r="E18" s="2">
        <v>40</v>
      </c>
      <c r="F18" s="2">
        <v>47.5</v>
      </c>
      <c r="G18" s="2">
        <v>1.19</v>
      </c>
    </row>
    <row r="19" spans="2:13">
      <c r="B19" s="2">
        <v>5</v>
      </c>
      <c r="C19" s="3" t="s">
        <v>19</v>
      </c>
      <c r="D19" s="2" t="s">
        <v>51</v>
      </c>
      <c r="E19" s="2">
        <v>20</v>
      </c>
      <c r="F19" s="2">
        <v>59.99</v>
      </c>
      <c r="G19" s="4">
        <v>3</v>
      </c>
    </row>
    <row r="20" spans="2:13">
      <c r="B20" s="2">
        <v>6</v>
      </c>
      <c r="C20" s="3" t="s">
        <v>20</v>
      </c>
      <c r="D20" s="2" t="s">
        <v>51</v>
      </c>
      <c r="E20" s="2">
        <v>13</v>
      </c>
      <c r="F20" s="2">
        <v>46.07</v>
      </c>
      <c r="G20" s="2">
        <v>3.54</v>
      </c>
    </row>
    <row r="21" spans="2:13">
      <c r="B21" s="2">
        <v>7</v>
      </c>
      <c r="C21" s="3" t="s">
        <v>21</v>
      </c>
      <c r="D21" s="2" t="s">
        <v>51</v>
      </c>
      <c r="E21" s="2">
        <v>13</v>
      </c>
      <c r="F21" s="2">
        <v>38.51</v>
      </c>
      <c r="G21" s="2">
        <v>2.96</v>
      </c>
    </row>
    <row r="22" spans="2:13">
      <c r="B22" s="2">
        <v>8</v>
      </c>
      <c r="C22" s="3" t="s">
        <v>23</v>
      </c>
      <c r="D22" s="2" t="s">
        <v>51</v>
      </c>
      <c r="E22" s="2">
        <v>40</v>
      </c>
      <c r="F22" s="2">
        <v>36.92</v>
      </c>
      <c r="G22" s="2">
        <v>0.92</v>
      </c>
    </row>
    <row r="23" spans="2:13">
      <c r="B23" s="2">
        <v>9</v>
      </c>
      <c r="C23" s="3" t="s">
        <v>25</v>
      </c>
      <c r="D23" s="2" t="s">
        <v>51</v>
      </c>
      <c r="E23" s="2">
        <v>12</v>
      </c>
      <c r="F23" s="2">
        <v>40.36</v>
      </c>
      <c r="G23" s="2">
        <v>3.36</v>
      </c>
    </row>
    <row r="24" spans="2:13">
      <c r="B24" s="2">
        <v>10</v>
      </c>
      <c r="C24" s="3" t="s">
        <v>54</v>
      </c>
      <c r="D24" s="2" t="s">
        <v>51</v>
      </c>
      <c r="E24" s="2">
        <v>12</v>
      </c>
      <c r="F24" s="2">
        <v>53.36</v>
      </c>
      <c r="G24" s="2">
        <v>4.4400000000000004</v>
      </c>
    </row>
    <row r="25" spans="2:13">
      <c r="B25" s="5"/>
      <c r="C25" s="6"/>
      <c r="D25" s="5"/>
      <c r="E25" s="5"/>
      <c r="F25" s="5"/>
      <c r="G25" s="5"/>
    </row>
    <row r="26" spans="2:13">
      <c r="B26" s="5"/>
      <c r="C26" t="s">
        <v>36</v>
      </c>
      <c r="E26" s="1"/>
      <c r="F26" s="1"/>
      <c r="G26" s="1"/>
      <c r="H26" s="1"/>
      <c r="I26" s="1"/>
      <c r="J26" s="1"/>
      <c r="K26" s="1"/>
      <c r="M26" s="7"/>
    </row>
    <row r="27" spans="2:13">
      <c r="B27" s="5"/>
      <c r="C27" t="s">
        <v>37</v>
      </c>
      <c r="E27" s="1"/>
      <c r="F27" s="1"/>
      <c r="G27" s="1"/>
      <c r="H27" s="1"/>
      <c r="I27" s="1"/>
      <c r="J27" s="1"/>
      <c r="K27" s="1"/>
      <c r="M27" s="7"/>
    </row>
    <row r="28" spans="2:13">
      <c r="B28" s="5"/>
      <c r="C28" t="s">
        <v>55</v>
      </c>
      <c r="H28" s="1"/>
      <c r="I28" s="1"/>
      <c r="J28" s="1"/>
      <c r="K28" s="1"/>
      <c r="M28" s="7"/>
    </row>
    <row r="29" spans="2:13">
      <c r="C29" t="s">
        <v>56</v>
      </c>
      <c r="H29" s="1"/>
      <c r="I29" s="1"/>
      <c r="J29" s="1"/>
      <c r="K29" s="1"/>
      <c r="M29" s="7"/>
    </row>
    <row r="30" spans="2:13">
      <c r="E30" s="1"/>
      <c r="F30" s="1"/>
      <c r="G30" s="1"/>
      <c r="H30" s="1"/>
      <c r="I30" s="1"/>
      <c r="J30" s="1"/>
      <c r="K30" s="1"/>
      <c r="M30" s="7"/>
    </row>
    <row r="31" spans="2:13" ht="15.75">
      <c r="B31" s="16" t="s">
        <v>59</v>
      </c>
      <c r="C31" s="1"/>
      <c r="E31" s="1"/>
      <c r="F31" s="1"/>
      <c r="G31" s="1"/>
      <c r="H31" s="1"/>
      <c r="I31" s="1"/>
    </row>
    <row r="32" spans="2:13">
      <c r="B32" s="15" t="s">
        <v>60</v>
      </c>
      <c r="C32" s="1"/>
      <c r="E32" s="1"/>
      <c r="F32" s="1"/>
      <c r="G32" s="1"/>
      <c r="H32" s="1"/>
      <c r="I32" s="1"/>
    </row>
    <row r="33" spans="2:9">
      <c r="B33" s="15" t="s">
        <v>61</v>
      </c>
      <c r="C33" s="1"/>
      <c r="E33" s="1"/>
      <c r="F33" s="1"/>
      <c r="G33" s="1"/>
      <c r="H33" s="1"/>
      <c r="I33" s="1"/>
    </row>
    <row r="34" spans="2:9">
      <c r="B34" s="15" t="s">
        <v>62</v>
      </c>
      <c r="C34" s="1"/>
      <c r="E34" s="1"/>
      <c r="F34" s="1"/>
      <c r="G34" s="1"/>
      <c r="H34" s="1"/>
      <c r="I34" s="1"/>
    </row>
    <row r="39" spans="2:9">
      <c r="B39"/>
      <c r="C39" s="1"/>
      <c r="E39" s="1"/>
      <c r="F39" s="1"/>
      <c r="G39" s="1"/>
      <c r="H39" s="1"/>
      <c r="I39" s="1"/>
    </row>
  </sheetData>
  <pageMargins left="0.75" right="0.27500000000000002" top="1" bottom="1" header="0.51180555555555596" footer="0.51180555555555596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8</xdr:col>
                <xdr:colOff>285750</xdr:colOff>
                <xdr:row>37</xdr:row>
                <xdr:rowOff>180975</xdr:rowOff>
              </to>
            </anchor>
          </objectPr>
        </oleObject>
      </mc:Choice>
      <mc:Fallback>
        <oleObject progId="Word.Document.12" shapeId="2049" r:id="rId4"/>
      </mc:Fallback>
    </mc:AlternateContent>
    <mc:AlternateContent xmlns:mc="http://schemas.openxmlformats.org/markup-compatibility/2006">
      <mc:Choice Requires="x14">
        <oleObject progId="Word.Document.12" shapeId="2050" r:id="rId6">
          <objectPr defaultSize="0" r:id="rId7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7</xdr:col>
                <xdr:colOff>323850</xdr:colOff>
                <xdr:row>37</xdr:row>
                <xdr:rowOff>180975</xdr:rowOff>
              </to>
            </anchor>
          </objectPr>
        </oleObject>
      </mc:Choice>
      <mc:Fallback>
        <oleObject progId="Word.Document.12" shapeId="2050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39"/>
  <sheetViews>
    <sheetView topLeftCell="A4" workbookViewId="0">
      <selection activeCell="K23" sqref="K23"/>
    </sheetView>
  </sheetViews>
  <sheetFormatPr defaultColWidth="9" defaultRowHeight="15"/>
  <cols>
    <col min="2" max="2" width="9" style="1"/>
    <col min="3" max="3" width="28.140625" customWidth="1"/>
    <col min="4" max="4" width="9" style="1"/>
    <col min="5" max="5" width="12" customWidth="1"/>
    <col min="6" max="7" width="9" customWidth="1"/>
  </cols>
  <sheetData>
    <row r="3" spans="2:7">
      <c r="E3" t="s">
        <v>57</v>
      </c>
    </row>
    <row r="7" spans="2:7">
      <c r="D7" s="1" t="s">
        <v>44</v>
      </c>
    </row>
    <row r="8" spans="2:7">
      <c r="D8" s="1" t="s">
        <v>58</v>
      </c>
    </row>
    <row r="14" spans="2:7">
      <c r="B14" s="2" t="s">
        <v>46</v>
      </c>
      <c r="C14" s="3" t="s">
        <v>47</v>
      </c>
      <c r="D14" s="2" t="s">
        <v>8</v>
      </c>
      <c r="E14" s="2" t="s">
        <v>48</v>
      </c>
      <c r="F14" s="2" t="s">
        <v>49</v>
      </c>
      <c r="G14" s="2" t="s">
        <v>50</v>
      </c>
    </row>
    <row r="15" spans="2:7">
      <c r="B15" s="2">
        <v>1</v>
      </c>
      <c r="C15" s="3" t="s">
        <v>15</v>
      </c>
      <c r="D15" s="2" t="s">
        <v>51</v>
      </c>
      <c r="E15" s="2">
        <v>40</v>
      </c>
      <c r="F15" s="2">
        <v>34.18</v>
      </c>
      <c r="G15" s="2">
        <v>0.85</v>
      </c>
    </row>
    <row r="16" spans="2:7">
      <c r="B16" s="2">
        <v>2</v>
      </c>
      <c r="C16" s="3" t="s">
        <v>64</v>
      </c>
      <c r="D16" s="2" t="s">
        <v>51</v>
      </c>
      <c r="E16" s="2">
        <v>40</v>
      </c>
      <c r="F16" s="2">
        <v>34.18</v>
      </c>
      <c r="G16" s="2">
        <v>0.85</v>
      </c>
    </row>
    <row r="17" spans="1:12">
      <c r="B17" s="2">
        <v>3</v>
      </c>
      <c r="C17" s="3" t="s">
        <v>52</v>
      </c>
      <c r="D17" s="2" t="s">
        <v>51</v>
      </c>
      <c r="E17" s="2">
        <v>40</v>
      </c>
      <c r="F17" s="2">
        <v>49.77</v>
      </c>
      <c r="G17" s="2">
        <v>1.24</v>
      </c>
    </row>
    <row r="18" spans="1:12">
      <c r="B18" s="2">
        <v>4</v>
      </c>
      <c r="C18" s="3" t="s">
        <v>53</v>
      </c>
      <c r="D18" s="2" t="s">
        <v>51</v>
      </c>
      <c r="E18" s="2">
        <v>40</v>
      </c>
      <c r="F18" s="2">
        <v>47.5</v>
      </c>
      <c r="G18" s="2">
        <v>1.18</v>
      </c>
    </row>
    <row r="19" spans="1:12">
      <c r="B19" s="2">
        <v>5</v>
      </c>
      <c r="C19" s="3" t="s">
        <v>19</v>
      </c>
      <c r="D19" s="2" t="s">
        <v>51</v>
      </c>
      <c r="E19" s="2">
        <v>20</v>
      </c>
      <c r="F19" s="2">
        <v>59.99</v>
      </c>
      <c r="G19" s="4">
        <v>3</v>
      </c>
    </row>
    <row r="20" spans="1:12">
      <c r="B20" s="2">
        <v>6</v>
      </c>
      <c r="C20" s="3" t="s">
        <v>20</v>
      </c>
      <c r="D20" s="2" t="s">
        <v>51</v>
      </c>
      <c r="E20" s="2">
        <v>13</v>
      </c>
      <c r="F20" s="2">
        <v>46.07</v>
      </c>
      <c r="G20" s="2">
        <v>3.54</v>
      </c>
    </row>
    <row r="21" spans="1:12">
      <c r="B21" s="2">
        <v>7</v>
      </c>
      <c r="C21" s="3" t="s">
        <v>21</v>
      </c>
      <c r="D21" s="2" t="s">
        <v>51</v>
      </c>
      <c r="E21" s="2">
        <v>13</v>
      </c>
      <c r="F21" s="2">
        <v>38.51</v>
      </c>
      <c r="G21" s="2">
        <v>3.54</v>
      </c>
    </row>
    <row r="22" spans="1:12">
      <c r="B22" s="2">
        <v>8</v>
      </c>
      <c r="C22" s="3" t="s">
        <v>23</v>
      </c>
      <c r="D22" s="2" t="s">
        <v>51</v>
      </c>
      <c r="E22" s="2">
        <v>40</v>
      </c>
      <c r="F22" s="2">
        <v>36.92</v>
      </c>
      <c r="G22" s="2">
        <v>0.92</v>
      </c>
    </row>
    <row r="23" spans="1:12">
      <c r="B23" s="2">
        <v>9</v>
      </c>
      <c r="C23" s="3" t="s">
        <v>25</v>
      </c>
      <c r="D23" s="2" t="s">
        <v>51</v>
      </c>
      <c r="E23" s="2">
        <v>12</v>
      </c>
      <c r="F23" s="2">
        <v>40.36</v>
      </c>
      <c r="G23" s="2">
        <v>3.36</v>
      </c>
    </row>
    <row r="24" spans="1:12">
      <c r="B24" s="2">
        <v>10</v>
      </c>
      <c r="C24" s="3" t="s">
        <v>54</v>
      </c>
      <c r="D24" s="2" t="s">
        <v>51</v>
      </c>
      <c r="E24" s="2">
        <v>12</v>
      </c>
      <c r="F24" s="2">
        <v>53.36</v>
      </c>
      <c r="G24" s="2">
        <v>4.4400000000000004</v>
      </c>
    </row>
    <row r="25" spans="1:12">
      <c r="B25" s="5"/>
      <c r="C25" s="6"/>
      <c r="D25" s="5"/>
      <c r="E25" s="5"/>
      <c r="F25" s="5"/>
      <c r="G25" s="5"/>
    </row>
    <row r="26" spans="1:12">
      <c r="B26" t="s">
        <v>36</v>
      </c>
      <c r="C26" s="1"/>
      <c r="E26" s="1"/>
      <c r="F26" s="1"/>
      <c r="G26" s="1"/>
      <c r="H26" s="1"/>
      <c r="I26" s="1"/>
      <c r="J26" s="1"/>
      <c r="L26" s="7"/>
    </row>
    <row r="27" spans="1:12">
      <c r="B27" t="s">
        <v>37</v>
      </c>
      <c r="C27" s="1"/>
      <c r="E27" s="1"/>
      <c r="F27" s="1"/>
      <c r="G27" s="1"/>
      <c r="H27" s="1"/>
      <c r="I27" s="1"/>
      <c r="J27" s="1"/>
      <c r="L27" s="7"/>
    </row>
    <row r="28" spans="1:12">
      <c r="B28" t="s">
        <v>55</v>
      </c>
      <c r="C28" s="1"/>
      <c r="D28"/>
      <c r="G28" s="1"/>
      <c r="H28" s="1"/>
      <c r="I28" s="1"/>
      <c r="J28" s="1"/>
      <c r="L28" s="7"/>
    </row>
    <row r="29" spans="1:12">
      <c r="B29" t="s">
        <v>56</v>
      </c>
      <c r="C29" s="1"/>
      <c r="D29"/>
      <c r="G29" s="1"/>
      <c r="H29" s="1"/>
      <c r="I29" s="1"/>
      <c r="J29" s="1"/>
      <c r="L29" s="7"/>
    </row>
    <row r="30" spans="1:12">
      <c r="B30"/>
      <c r="C30" s="1"/>
      <c r="E30" s="1"/>
      <c r="F30" s="1"/>
      <c r="G30" s="1"/>
      <c r="H30" s="1"/>
      <c r="I30" s="1"/>
      <c r="J30" s="1"/>
      <c r="L30" s="7"/>
    </row>
    <row r="31" spans="1:12" ht="15.75">
      <c r="A31" s="16"/>
      <c r="B31" s="14"/>
      <c r="C31" s="1"/>
      <c r="E31" s="1"/>
      <c r="F31" s="1"/>
      <c r="G31" s="1"/>
      <c r="H31" s="1"/>
      <c r="I31" s="1"/>
    </row>
    <row r="32" spans="1:12">
      <c r="A32" s="15"/>
      <c r="C32" s="1"/>
      <c r="E32" s="1"/>
      <c r="F32" s="1"/>
      <c r="G32" s="1"/>
      <c r="H32" s="1"/>
      <c r="I32" s="1"/>
    </row>
    <row r="33" spans="1:9">
      <c r="A33" s="15"/>
      <c r="B33" s="15"/>
      <c r="C33" s="1"/>
      <c r="E33" s="1"/>
      <c r="F33" s="1"/>
      <c r="G33" s="1"/>
      <c r="H33" s="1"/>
      <c r="I33" s="1"/>
    </row>
    <row r="34" spans="1:9">
      <c r="A34" s="15"/>
      <c r="B34" s="15"/>
      <c r="C34" s="1"/>
      <c r="E34" s="1"/>
      <c r="F34" s="1"/>
      <c r="H34" s="1"/>
      <c r="I34" s="1"/>
    </row>
    <row r="35" spans="1:9">
      <c r="B35" s="15"/>
      <c r="C35" s="1"/>
    </row>
    <row r="39" spans="1:9">
      <c r="B39"/>
      <c r="C39" s="1"/>
      <c r="E39" s="1"/>
      <c r="F39" s="1"/>
      <c r="G39" s="1"/>
      <c r="H39" s="1"/>
      <c r="I39" s="1"/>
    </row>
  </sheetData>
  <pageMargins left="0.75" right="0.75" top="1" bottom="1" header="0.51180555555555596" footer="0.51180555555555596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7</xdr:col>
                <xdr:colOff>285750</xdr:colOff>
                <xdr:row>37</xdr:row>
                <xdr:rowOff>180975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tarife functionare (2)</vt:lpstr>
      <vt:lpstr>tarife functionare</vt:lpstr>
      <vt:lpstr>tarife in afara orasului</vt:lpstr>
      <vt:lpstr>tarife in oras</vt:lpstr>
      <vt:lpstr>'tarife in afara orasului'!OLE_LINK1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cp:lastPrinted>2017-09-13T07:28:34Z</cp:lastPrinted>
  <dcterms:created xsi:type="dcterms:W3CDTF">2016-10-10T09:35:00Z</dcterms:created>
  <dcterms:modified xsi:type="dcterms:W3CDTF">2017-10-16T09:13:26Z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1033-10.1.0.5674</vt:lpwstr>
  </property>
</Properties>
</file>